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allyson_frias_un_org/Documents/Documents/CTT Materials/"/>
    </mc:Choice>
  </mc:AlternateContent>
  <xr:revisionPtr revIDLastSave="181" documentId="13_ncr:1_{86E52808-1841-40D9-8E99-7C90D1BC96E3}" xr6:coauthVersionLast="47" xr6:coauthVersionMax="47" xr10:uidLastSave="{2D30D936-1983-4726-A4B1-4FD00B394B4A}"/>
  <bookViews>
    <workbookView xWindow="-120" yWindow="-120" windowWidth="29040" windowHeight="15840" xr2:uid="{EA65B21D-E03D-4505-AB0B-D4742E67F0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H7" i="1" l="1"/>
  <c r="H9" i="1"/>
  <c r="H8" i="1"/>
  <c r="H6" i="1"/>
  <c r="D76" i="1"/>
  <c r="D75" i="1"/>
  <c r="D74" i="1"/>
  <c r="D73" i="1"/>
  <c r="D72" i="1"/>
  <c r="D71" i="1"/>
  <c r="D70" i="1"/>
  <c r="D69" i="1"/>
  <c r="D68" i="1"/>
  <c r="D77" i="1" s="1"/>
  <c r="D78" i="1" s="1"/>
  <c r="E78" i="1" s="1"/>
  <c r="D63" i="1"/>
  <c r="D62" i="1"/>
  <c r="D61" i="1"/>
  <c r="D60" i="1"/>
  <c r="D59" i="1"/>
  <c r="D58" i="1"/>
  <c r="D57" i="1"/>
  <c r="D56" i="1"/>
  <c r="D55" i="1"/>
  <c r="D64" i="1" s="1"/>
  <c r="D65" i="1" s="1"/>
  <c r="E65" i="1" s="1"/>
  <c r="D50" i="1"/>
  <c r="D49" i="1"/>
  <c r="D48" i="1"/>
  <c r="D47" i="1"/>
  <c r="D46" i="1"/>
  <c r="D45" i="1"/>
  <c r="D44" i="1"/>
  <c r="D43" i="1"/>
  <c r="D42" i="1"/>
  <c r="D37" i="1"/>
  <c r="D36" i="1"/>
  <c r="D35" i="1"/>
  <c r="D34" i="1"/>
  <c r="D33" i="1"/>
  <c r="D32" i="1"/>
  <c r="D31" i="1"/>
  <c r="D30" i="1"/>
  <c r="D29" i="1"/>
  <c r="D16" i="1"/>
  <c r="D24" i="1"/>
  <c r="D23" i="1"/>
  <c r="D22" i="1"/>
  <c r="D21" i="1"/>
  <c r="D20" i="1"/>
  <c r="D19" i="1"/>
  <c r="D18" i="1"/>
  <c r="D17" i="1"/>
  <c r="D51" i="1" l="1"/>
  <c r="D52" i="1" s="1"/>
  <c r="E52" i="1" s="1"/>
  <c r="D38" i="1"/>
  <c r="D39" i="1" s="1"/>
  <c r="D25" i="1"/>
  <c r="D26" i="1" s="1"/>
  <c r="E26" i="1" s="1"/>
  <c r="H5" i="1" s="1"/>
  <c r="D12" i="1"/>
  <c r="D13" i="1" s="1"/>
  <c r="E13" i="1" s="1"/>
  <c r="H4" i="1" s="1"/>
  <c r="E39" i="1" l="1"/>
</calcChain>
</file>

<file path=xl/sharedStrings.xml><?xml version="1.0" encoding="utf-8"?>
<sst xmlns="http://schemas.openxmlformats.org/spreadsheetml/2006/main" count="100" uniqueCount="89">
  <si>
    <t>The work I do positively impacts my colleagues and clients.</t>
  </si>
  <si>
    <t>My job makes good use of my skills and abilities.</t>
  </si>
  <si>
    <t>I receive regular feedback and recognition that reflects the impact of my work.</t>
  </si>
  <si>
    <t>I am able to apply innovative or creative solutions regularly in my work.</t>
  </si>
  <si>
    <t>I feel that my work contributes significantly to the overall goals of the organisation.</t>
  </si>
  <si>
    <t>My work provides me with a healthy level of challenge that encourages my growth.</t>
  </si>
  <si>
    <t>I am given sufficient autonomy to make decisions and manage my tasks effectively.</t>
  </si>
  <si>
    <t>The work I do brings me personal satisfaction.</t>
  </si>
  <si>
    <t>My job aligns with my personal passions or interests.</t>
  </si>
  <si>
    <t>Numeric value</t>
  </si>
  <si>
    <t>My manager/supervisor offers constructive feedback and encourages my professional development.</t>
  </si>
  <si>
    <t>My manager/supervisor is respectful and easily approachable for guidance and assistance.</t>
  </si>
  <si>
    <t>My manager/supervisor recognises my contributions and supports my career aspirations.</t>
  </si>
  <si>
    <t>I trust my manager/supervisor’s decisions and feel confident in their leadership.</t>
  </si>
  <si>
    <t>My team collaborates effectively and communicates clearly to achieve common goals.</t>
  </si>
  <si>
    <t>My team members support each other and reliably fulfil their responsibilities.</t>
  </si>
  <si>
    <t>Conflicts are managed constructively, and diversity is valued within the team.</t>
  </si>
  <si>
    <t>Working with my team contributes to my professional development and fosters a positive team spirit.</t>
  </si>
  <si>
    <t>My salary meets or exceeds the industry standard for my role and location.</t>
  </si>
  <si>
    <t>The job title I was offered accurately reflects the level of responsibility and seniority of my position.</t>
  </si>
  <si>
    <t>My workplace is conveniently located relative to my home, making my commute manageable.</t>
  </si>
  <si>
    <t>The prestige associated with my role enhances my professional reputation.</t>
  </si>
  <si>
    <t>The financial compensation for my job is fair and rewarding for the work I perform.</t>
  </si>
  <si>
    <t>My job title aligns with my career goals and the expectations I had set for my career progression.</t>
  </si>
  <si>
    <t>The location of my job contributes positively to my overall work-life balance.</t>
  </si>
  <si>
    <t>Being associated with my organisation increases my credibility in my professional network.</t>
  </si>
  <si>
    <t>I feel that the benefits package is competitive with what other employers in my industry offer.</t>
  </si>
  <si>
    <t>Click the boxes below to view and select your response from the dropdown menu.</t>
  </si>
  <si>
    <t>Average (The Work Itself)</t>
  </si>
  <si>
    <t>Sum (The Work Itself)</t>
  </si>
  <si>
    <t>Sum (Manager &amp; Teams)</t>
  </si>
  <si>
    <t>Average (Manager &amp; Teams)</t>
  </si>
  <si>
    <t>Sum (The Job Offer)</t>
  </si>
  <si>
    <t>Average (The Job Offer)</t>
  </si>
  <si>
    <t>My job offers flexible working hours that accommodate my personal life needs.</t>
  </si>
  <si>
    <t>I am able to maintain a healthy balance between my work and personal time.</t>
  </si>
  <si>
    <t>The organisation offers resources and programmes specifically designed to help employees manage stress or burnout effectively.</t>
  </si>
  <si>
    <t>I feel that my personal time is respected; I am not expected to work during off-hours without necessity.</t>
  </si>
  <si>
    <t>The workload is reasonable, allowing me to enjoy life outside of work without frequent stress or burnout.</t>
  </si>
  <si>
    <t>The organisation provides adequate vacation time and encourages employees to take time off to recharge.</t>
  </si>
  <si>
    <t>Workplace policies, including leave and remote work options, are supportive of work/life balance.</t>
  </si>
  <si>
    <t>Management recognises the importance of mental and physical well-being and supports practices that enhance employee wellbeing.</t>
  </si>
  <si>
    <t>Sum (Work/Life Rebalance)</t>
  </si>
  <si>
    <t>Average (Work/Life Rebalance)</t>
  </si>
  <si>
    <r>
      <t xml:space="preserve">Statements designed to evaluate the </t>
    </r>
    <r>
      <rPr>
        <b/>
        <i/>
        <sz val="11"/>
        <color theme="1"/>
        <rFont val="Calibri"/>
        <family val="2"/>
        <scheme val="minor"/>
      </rPr>
      <t>impact</t>
    </r>
    <r>
      <rPr>
        <i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satisfaction</t>
    </r>
    <r>
      <rPr>
        <i/>
        <sz val="11"/>
        <color theme="1"/>
        <rFont val="Calibri"/>
        <family val="2"/>
        <scheme val="minor"/>
      </rPr>
      <t xml:space="preserve"> derived from your work.</t>
    </r>
  </si>
  <si>
    <r>
      <t xml:space="preserve">Statements designed to evaluate the </t>
    </r>
    <r>
      <rPr>
        <b/>
        <i/>
        <sz val="11"/>
        <color theme="1"/>
        <rFont val="Calibri"/>
        <family val="2"/>
        <scheme val="minor"/>
      </rPr>
      <t>compatibility</t>
    </r>
    <r>
      <rPr>
        <i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effectiveness</t>
    </r>
    <r>
      <rPr>
        <i/>
        <sz val="11"/>
        <color theme="1"/>
        <rFont val="Calibri"/>
        <family val="2"/>
        <scheme val="minor"/>
      </rPr>
      <t xml:space="preserve"> of working with your manager/supervisor and your team.</t>
    </r>
  </si>
  <si>
    <r>
      <t xml:space="preserve">Statements designed to evaluate the </t>
    </r>
    <r>
      <rPr>
        <b/>
        <i/>
        <sz val="11"/>
        <color theme="1"/>
        <rFont val="Calibri"/>
        <family val="2"/>
        <scheme val="minor"/>
      </rPr>
      <t>level of satisfaction</t>
    </r>
    <r>
      <rPr>
        <i/>
        <sz val="11"/>
        <color theme="1"/>
        <rFont val="Calibri"/>
        <family val="2"/>
        <scheme val="minor"/>
      </rPr>
      <t xml:space="preserve"> with your salary, title, location, and job prestige.</t>
    </r>
  </si>
  <si>
    <r>
      <t xml:space="preserve">Statements designed to evaluate how well your job supports a balance between your </t>
    </r>
    <r>
      <rPr>
        <b/>
        <i/>
        <sz val="11"/>
        <color theme="1"/>
        <rFont val="Calibri"/>
        <family val="2"/>
        <scheme val="minor"/>
      </rPr>
      <t>professional responsibilities</t>
    </r>
    <r>
      <rPr>
        <i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personal life.</t>
    </r>
  </si>
  <si>
    <t>There are clear career advancement paths available within the organisation that align with my career goals.</t>
  </si>
  <si>
    <t>I am encouraged to pursue further education and professional certifications that contribute to my career progression.</t>
  </si>
  <si>
    <t>Leadership is accessible and actively supports mentorship and guidance for professional development.</t>
  </si>
  <si>
    <t>I am regularly involved in projects that expand my skills and exposure within the industry.</t>
  </si>
  <si>
    <t>The organisation has a track record of promoting from within, offering employees genuine opportunities for advancement.</t>
  </si>
  <si>
    <t>I regularly receive feedback on my performance and meet with my supervisor to discuss my career aspirations and potential future roles.</t>
  </si>
  <si>
    <t>I have opportunities to grow within the organisation and take on new and challenging roles through staff mobility programmes.</t>
  </si>
  <si>
    <t>Sum (The Future)</t>
  </si>
  <si>
    <t>Average (The Future)</t>
  </si>
  <si>
    <t>The organisation regularly invests in training and development programmes to enhance my professional skills.</t>
  </si>
  <si>
    <r>
      <t xml:space="preserve">Statements designed to evaluate your </t>
    </r>
    <r>
      <rPr>
        <b/>
        <sz val="11"/>
        <color theme="1"/>
        <rFont val="Calibri"/>
        <family val="2"/>
        <scheme val="minor"/>
      </rPr>
      <t>career advancement opportunities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skills development</t>
    </r>
    <r>
      <rPr>
        <sz val="11"/>
        <color theme="1"/>
        <rFont val="Calibri"/>
        <family val="2"/>
        <scheme val="minor"/>
      </rPr>
      <t xml:space="preserve">, and </t>
    </r>
    <r>
      <rPr>
        <b/>
        <sz val="11"/>
        <color theme="1"/>
        <rFont val="Calibri"/>
        <family val="2"/>
        <scheme val="minor"/>
      </rPr>
      <t>long-term career prospects</t>
    </r>
    <r>
      <rPr>
        <sz val="11"/>
        <color theme="1"/>
        <rFont val="Calibri"/>
        <family val="2"/>
        <scheme val="minor"/>
      </rPr>
      <t xml:space="preserve"> within the organisation</t>
    </r>
  </si>
  <si>
    <t>1. The Work Itself</t>
  </si>
  <si>
    <t>2. Manager &amp; Teams</t>
  </si>
  <si>
    <t>3. The Job Offer</t>
  </si>
  <si>
    <t>4. Work/Life Rebalance</t>
  </si>
  <si>
    <t>5. The Future</t>
  </si>
  <si>
    <t>The organisation’s mission and values align well with my personal beliefs and values.</t>
  </si>
  <si>
    <t>The organisation has a strong reputation in the industry and is known for ethical business practices.</t>
  </si>
  <si>
    <t>I am proud to work for the organisation.</t>
  </si>
  <si>
    <t>The organisational culture fosters a supportive, inclusive environment that values diversity and inclusion.</t>
  </si>
  <si>
    <t>There is a clear commitment from leadership to transparency and open communication.</t>
  </si>
  <si>
    <t>The organisation provides a safe and healthy work environment that meets all regulatory standards.</t>
  </si>
  <si>
    <t>I feel a sense of community and teamwork within the organisation, which enhances my work experience.</t>
  </si>
  <si>
    <t>The organisation regularly invests in technology and infrastructure to stay competitive and efficient.</t>
  </si>
  <si>
    <t>I have confidence in the long-term stability and future of the organisation.</t>
  </si>
  <si>
    <t>Sum (The Company)</t>
  </si>
  <si>
    <t>Average (The Company)</t>
  </si>
  <si>
    <t>6. The Company</t>
  </si>
  <si>
    <t>My manager/supervisor clearly communicates objectives and provides the support I need.</t>
  </si>
  <si>
    <t>The Work Itself</t>
  </si>
  <si>
    <t>Manager &amp; Teams</t>
  </si>
  <si>
    <t>The Job Offer</t>
  </si>
  <si>
    <t>Work/Life Rebalance</t>
  </si>
  <si>
    <t>The Future</t>
  </si>
  <si>
    <t>The Company</t>
  </si>
  <si>
    <t>I have access to resources, facilities, or programmess that support work/life integration, such as wellness programmes, flexible benefits, sport facilities, and organised sports programmes.</t>
  </si>
  <si>
    <r>
      <t xml:space="preserve">Statements designed to evaluate the </t>
    </r>
    <r>
      <rPr>
        <b/>
        <i/>
        <sz val="11"/>
        <color theme="1"/>
        <rFont val="Calibri"/>
        <family val="2"/>
        <scheme val="minor"/>
      </rPr>
      <t>organisational culture</t>
    </r>
    <r>
      <rPr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values</t>
    </r>
    <r>
      <rPr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stability</t>
    </r>
    <r>
      <rPr>
        <i/>
        <sz val="11"/>
        <color theme="1"/>
        <rFont val="Calibri"/>
        <family val="2"/>
        <scheme val="minor"/>
      </rPr>
      <t xml:space="preserve">, and </t>
    </r>
    <r>
      <rPr>
        <b/>
        <i/>
        <sz val="11"/>
        <color theme="1"/>
        <rFont val="Calibri"/>
        <family val="2"/>
        <scheme val="minor"/>
      </rPr>
      <t>reputation</t>
    </r>
    <r>
      <rPr>
        <i/>
        <sz val="11"/>
        <color theme="1"/>
        <rFont val="Calibri"/>
        <family val="2"/>
        <scheme val="minor"/>
      </rPr>
      <t xml:space="preserve"> within the industry.</t>
    </r>
  </si>
  <si>
    <t>The organisational culture supports continuous learning and adaptation.</t>
  </si>
  <si>
    <t>Category</t>
  </si>
  <si>
    <t>Value</t>
  </si>
  <si>
    <t>The Job Satisfaction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</si>
</sst>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6" fillId="0" borderId="0" xfId="0" applyFont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4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6" borderId="0" xfId="0" applyFill="1" applyAlignment="1">
      <alignment vertical="top"/>
    </xf>
    <xf numFmtId="0" fontId="0" fillId="9" borderId="0" xfId="0" applyFill="1" applyAlignment="1">
      <alignment vertical="top"/>
    </xf>
    <xf numFmtId="0" fontId="0" fillId="8" borderId="0" xfId="0" applyFill="1" applyAlignment="1">
      <alignment vertical="top"/>
    </xf>
    <xf numFmtId="0" fontId="0" fillId="0" borderId="0" xfId="0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0" fillId="0" borderId="1" xfId="0" applyFill="1" applyBorder="1"/>
    <xf numFmtId="0" fontId="0" fillId="0" borderId="1" xfId="0" applyFont="1" applyBorder="1"/>
    <xf numFmtId="0" fontId="4" fillId="0" borderId="0" xfId="0" applyFont="1" applyBorder="1"/>
    <xf numFmtId="0" fontId="0" fillId="0" borderId="0" xfId="0" applyFont="1" applyFill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6" borderId="0" xfId="0" applyFon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7" borderId="0" xfId="0" applyFont="1" applyFill="1" applyAlignment="1">
      <alignment horizontal="left" wrapText="1"/>
    </xf>
    <xf numFmtId="0" fontId="1" fillId="8" borderId="0" xfId="0" applyFont="1" applyFill="1" applyAlignment="1">
      <alignment horizontal="left" wrapText="1"/>
    </xf>
    <xf numFmtId="0" fontId="0" fillId="8" borderId="0" xfId="0" applyFill="1" applyAlignment="1">
      <alignment horizontal="left" wrapText="1"/>
    </xf>
    <xf numFmtId="0" fontId="5" fillId="0" borderId="0" xfId="0" applyFont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top"/>
    </xf>
    <xf numFmtId="0" fontId="1" fillId="4" borderId="0" xfId="0" applyFont="1" applyFill="1" applyAlignmen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F1CD54F-40F1-4885-AE94-F8FAF00A8EA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Satisfaction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>Value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Sheet1!$G$4:$G$9</c:f>
              <c:strCache>
                <c:ptCount val="6"/>
                <c:pt idx="0">
                  <c:v>The Work Itself</c:v>
                </c:pt>
                <c:pt idx="1">
                  <c:v>Manager &amp; Teams</c:v>
                </c:pt>
                <c:pt idx="2">
                  <c:v>The Job Offer</c:v>
                </c:pt>
                <c:pt idx="3">
                  <c:v>Work/Life Rebalance</c:v>
                </c:pt>
                <c:pt idx="4">
                  <c:v>The Future</c:v>
                </c:pt>
                <c:pt idx="5">
                  <c:v>The Company</c:v>
                </c:pt>
              </c:strCache>
            </c:strRef>
          </c:cat>
          <c:val>
            <c:numRef>
              <c:f>Sheet1!$H$4:$H$9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B-452E-9365-B03C3E8AD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47107584"/>
        <c:axId val="547109024"/>
      </c:barChart>
      <c:catAx>
        <c:axId val="54710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109024"/>
        <c:crosses val="autoZero"/>
        <c:auto val="1"/>
        <c:lblAlgn val="ctr"/>
        <c:lblOffset val="100"/>
        <c:noMultiLvlLbl val="0"/>
      </c:catAx>
      <c:valAx>
        <c:axId val="547109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10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11</xdr:row>
      <xdr:rowOff>112712</xdr:rowOff>
    </xdr:from>
    <xdr:to>
      <xdr:col>10</xdr:col>
      <xdr:colOff>209550</xdr:colOff>
      <xdr:row>25</xdr:row>
      <xdr:rowOff>36512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C3BDE4-EEDE-7644-E30D-89407FAE58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5718B-F339-4E4C-9D12-AF4C8ABEDC76}">
  <dimension ref="A1:M78"/>
  <sheetViews>
    <sheetView tabSelected="1" topLeftCell="B1" workbookViewId="0">
      <selection activeCell="C3" sqref="C3"/>
    </sheetView>
  </sheetViews>
  <sheetFormatPr defaultRowHeight="15" x14ac:dyDescent="0.25"/>
  <cols>
    <col min="2" max="2" width="100.28515625" style="2" customWidth="1"/>
    <col min="3" max="3" width="42.5703125" style="5" customWidth="1"/>
    <col min="7" max="7" width="20.28515625" customWidth="1"/>
    <col min="9" max="9" width="14.140625" customWidth="1"/>
    <col min="10" max="10" width="19.28515625" customWidth="1"/>
    <col min="11" max="11" width="13.28515625" customWidth="1"/>
    <col min="12" max="12" width="12.5703125" customWidth="1"/>
    <col min="13" max="13" width="24.7109375" customWidth="1"/>
  </cols>
  <sheetData>
    <row r="1" spans="1:13" ht="21" x14ac:dyDescent="0.25">
      <c r="A1" s="45" t="s">
        <v>59</v>
      </c>
      <c r="B1" s="45"/>
      <c r="C1" s="45"/>
      <c r="D1" s="45"/>
      <c r="G1" s="44" t="s">
        <v>88</v>
      </c>
      <c r="H1" s="44"/>
    </row>
    <row r="2" spans="1:13" ht="30" x14ac:dyDescent="0.25">
      <c r="A2" s="35" t="s">
        <v>44</v>
      </c>
      <c r="B2" s="35"/>
      <c r="C2" s="6" t="s">
        <v>27</v>
      </c>
      <c r="D2" s="6" t="s">
        <v>9</v>
      </c>
      <c r="G2" s="25"/>
      <c r="H2" s="25"/>
      <c r="I2" s="25"/>
    </row>
    <row r="3" spans="1:13" x14ac:dyDescent="0.25">
      <c r="A3" s="3">
        <v>1</v>
      </c>
      <c r="B3" s="1" t="s">
        <v>0</v>
      </c>
      <c r="D3" t="e">
        <f>CHOOSE(MATCH(C3, {"Strongly agree","Agree","Neutral","Disagree","Strongly disagree"}, 0), 5, 4, 3, 2, 1)</f>
        <v>#N/A</v>
      </c>
      <c r="G3" s="28" t="s">
        <v>86</v>
      </c>
      <c r="H3" s="29" t="s">
        <v>87</v>
      </c>
      <c r="I3" s="27"/>
      <c r="J3" s="33"/>
      <c r="K3" s="27"/>
      <c r="L3" s="27"/>
      <c r="M3" s="33"/>
    </row>
    <row r="4" spans="1:13" x14ac:dyDescent="0.25">
      <c r="A4" s="3">
        <v>2</v>
      </c>
      <c r="B4" s="1" t="s">
        <v>1</v>
      </c>
      <c r="D4" t="e">
        <f>CHOOSE(MATCH(C4, {"Strongly agree","Agree","Neutral","Disagree","Strongly disagree"}, 0), 5, 4, 3, 2, 1)</f>
        <v>#N/A</v>
      </c>
      <c r="G4" s="30" t="s">
        <v>77</v>
      </c>
      <c r="H4" s="31" t="e">
        <f>E13</f>
        <v>#N/A</v>
      </c>
      <c r="I4" s="34"/>
      <c r="J4" s="11"/>
      <c r="K4" s="11"/>
      <c r="L4" s="11"/>
      <c r="M4" s="11"/>
    </row>
    <row r="5" spans="1:13" x14ac:dyDescent="0.25">
      <c r="A5" s="3">
        <v>3</v>
      </c>
      <c r="B5" s="1" t="s">
        <v>5</v>
      </c>
      <c r="D5" t="e">
        <f>CHOOSE(MATCH(C5, {"Strongly agree","Agree","Neutral","Disagree","Strongly disagree"}, 0), 5, 4, 3, 2, 1)</f>
        <v>#N/A</v>
      </c>
      <c r="G5" s="32" t="s">
        <v>78</v>
      </c>
      <c r="H5" s="31" t="e">
        <f>E26</f>
        <v>#N/A</v>
      </c>
      <c r="I5" s="34"/>
      <c r="J5" s="11"/>
      <c r="K5" s="11"/>
      <c r="L5" s="11"/>
      <c r="M5" s="11"/>
    </row>
    <row r="6" spans="1:13" x14ac:dyDescent="0.25">
      <c r="A6" s="3">
        <v>4</v>
      </c>
      <c r="B6" s="1" t="s">
        <v>4</v>
      </c>
      <c r="D6" t="e">
        <f>CHOOSE(MATCH(C6, {"Strongly agree","Agree","Neutral","Disagree","Strongly disagree"}, 0), 5, 4, 3, 2, 1)</f>
        <v>#N/A</v>
      </c>
      <c r="G6" s="30" t="s">
        <v>79</v>
      </c>
      <c r="H6" s="31" t="e">
        <f>E39</f>
        <v>#N/A</v>
      </c>
      <c r="I6" s="34"/>
      <c r="J6" s="11"/>
      <c r="K6" s="11"/>
      <c r="L6" s="11"/>
      <c r="M6" s="11"/>
    </row>
    <row r="7" spans="1:13" x14ac:dyDescent="0.25">
      <c r="A7" s="3">
        <v>5</v>
      </c>
      <c r="B7" s="1" t="s">
        <v>3</v>
      </c>
      <c r="D7" t="e">
        <f>CHOOSE(MATCH(C7, {"Strongly agree","Agree","Neutral","Disagree","Strongly disagree"}, 0), 5, 4, 3, 2, 1)</f>
        <v>#N/A</v>
      </c>
      <c r="G7" s="30" t="s">
        <v>80</v>
      </c>
      <c r="H7" s="31" t="e">
        <f>E52</f>
        <v>#N/A</v>
      </c>
      <c r="I7" s="34"/>
      <c r="J7" s="11"/>
      <c r="K7" s="11"/>
      <c r="L7" s="11"/>
      <c r="M7" s="11"/>
    </row>
    <row r="8" spans="1:13" x14ac:dyDescent="0.25">
      <c r="A8" s="3">
        <v>6</v>
      </c>
      <c r="B8" s="1" t="s">
        <v>2</v>
      </c>
      <c r="D8" t="e">
        <f>CHOOSE(MATCH(C8, {"Strongly agree","Agree","Neutral","Disagree","Strongly disagree"}, 0), 5, 4, 3, 2, 1)</f>
        <v>#N/A</v>
      </c>
      <c r="G8" s="30" t="s">
        <v>81</v>
      </c>
      <c r="H8" s="31" t="e">
        <f>E65</f>
        <v>#N/A</v>
      </c>
      <c r="I8" s="34"/>
      <c r="J8" s="11"/>
      <c r="K8" s="11"/>
      <c r="L8" s="11"/>
      <c r="M8" s="11"/>
    </row>
    <row r="9" spans="1:13" x14ac:dyDescent="0.25">
      <c r="A9" s="3">
        <v>7</v>
      </c>
      <c r="B9" s="1" t="s">
        <v>6</v>
      </c>
      <c r="D9" t="e">
        <f>CHOOSE(MATCH(C9, {"Strongly agree","Agree","Neutral","Disagree","Strongly disagree"}, 0), 5, 4, 3, 2, 1)</f>
        <v>#N/A</v>
      </c>
      <c r="G9" s="30" t="s">
        <v>82</v>
      </c>
      <c r="H9" s="31" t="e">
        <f>E78</f>
        <v>#N/A</v>
      </c>
      <c r="I9" s="34"/>
      <c r="J9" s="11"/>
      <c r="K9" s="11"/>
      <c r="L9" s="11"/>
      <c r="M9" s="11"/>
    </row>
    <row r="10" spans="1:13" x14ac:dyDescent="0.25">
      <c r="A10" s="3">
        <v>8</v>
      </c>
      <c r="B10" s="1" t="s">
        <v>7</v>
      </c>
      <c r="D10" t="e">
        <f>CHOOSE(MATCH(C10, {"Strongly agree","Agree","Neutral","Disagree","Strongly disagree"}, 0), 5, 4, 3, 2, 1)</f>
        <v>#N/A</v>
      </c>
      <c r="G10" s="26"/>
      <c r="H10" s="25"/>
      <c r="I10" s="25"/>
    </row>
    <row r="11" spans="1:13" x14ac:dyDescent="0.25">
      <c r="A11" s="3">
        <v>9</v>
      </c>
      <c r="B11" s="1" t="s">
        <v>8</v>
      </c>
      <c r="D11" t="e">
        <f>CHOOSE(MATCH(C11, {"Strongly agree","Agree","Neutral","Disagree","Strongly disagree"}, 0), 5, 4, 3, 2, 1)</f>
        <v>#N/A</v>
      </c>
      <c r="G11" s="12"/>
      <c r="H11" s="11"/>
      <c r="I11" s="11"/>
    </row>
    <row r="12" spans="1:13" x14ac:dyDescent="0.25">
      <c r="C12" s="5" t="s">
        <v>29</v>
      </c>
      <c r="D12" s="4" t="e">
        <f>SUM(D3:D11)</f>
        <v>#N/A</v>
      </c>
      <c r="G12" s="12"/>
      <c r="H12" s="11"/>
    </row>
    <row r="13" spans="1:13" x14ac:dyDescent="0.25">
      <c r="C13" s="21" t="s">
        <v>28</v>
      </c>
      <c r="D13" s="7" t="e">
        <f>D12/9</f>
        <v>#N/A</v>
      </c>
      <c r="E13" s="13" t="e">
        <f>MROUND(D13, 1)</f>
        <v>#N/A</v>
      </c>
      <c r="G13" s="12"/>
      <c r="H13" s="11"/>
      <c r="I13" s="11"/>
    </row>
    <row r="14" spans="1:13" ht="21" x14ac:dyDescent="0.25">
      <c r="A14" s="46" t="s">
        <v>60</v>
      </c>
      <c r="B14" s="46"/>
      <c r="C14" s="46"/>
      <c r="D14" s="46"/>
      <c r="G14" s="12"/>
      <c r="H14" s="11"/>
      <c r="I14" s="11"/>
    </row>
    <row r="15" spans="1:13" ht="30" x14ac:dyDescent="0.25">
      <c r="A15" s="35" t="s">
        <v>45</v>
      </c>
      <c r="B15" s="35"/>
      <c r="C15" s="6" t="s">
        <v>27</v>
      </c>
      <c r="D15" s="6" t="s">
        <v>9</v>
      </c>
      <c r="G15" s="12"/>
      <c r="H15" s="11"/>
      <c r="I15" s="11"/>
    </row>
    <row r="16" spans="1:13" x14ac:dyDescent="0.25">
      <c r="A16" s="3">
        <v>1</v>
      </c>
      <c r="B16" s="2" t="s">
        <v>76</v>
      </c>
      <c r="D16" t="e">
        <f>CHOOSE(MATCH(C16, {"Strongly agree","Agree","Neutral","Disagree","Strongly disagree"}, 0), 5, 4, 3, 2, 1)</f>
        <v>#N/A</v>
      </c>
      <c r="G16" s="12"/>
      <c r="H16" s="11"/>
      <c r="I16" s="11"/>
    </row>
    <row r="17" spans="1:9" x14ac:dyDescent="0.25">
      <c r="A17" s="3">
        <v>2</v>
      </c>
      <c r="B17" s="2" t="s">
        <v>10</v>
      </c>
      <c r="D17" t="e">
        <f>CHOOSE(MATCH(C17, {"Strongly agree","Agree","Neutral","Disagree","Strongly disagree"}, 0), 5, 4, 3, 2, 1)</f>
        <v>#N/A</v>
      </c>
      <c r="G17" s="12"/>
      <c r="H17" s="11"/>
      <c r="I17" s="11"/>
    </row>
    <row r="18" spans="1:9" x14ac:dyDescent="0.25">
      <c r="A18" s="3">
        <v>3</v>
      </c>
      <c r="B18" s="2" t="s">
        <v>11</v>
      </c>
      <c r="D18" t="e">
        <f>CHOOSE(MATCH(C18, {"Strongly agree","Agree","Neutral","Disagree","Strongly disagree"}, 0), 5, 4, 3, 2, 1)</f>
        <v>#N/A</v>
      </c>
      <c r="G18" s="12"/>
      <c r="H18" s="11"/>
      <c r="I18" s="11"/>
    </row>
    <row r="19" spans="1:9" x14ac:dyDescent="0.25">
      <c r="A19" s="3">
        <v>4</v>
      </c>
      <c r="B19" s="2" t="s">
        <v>12</v>
      </c>
      <c r="D19" t="e">
        <f>CHOOSE(MATCH(C19, {"Strongly agree","Agree","Neutral","Disagree","Strongly disagree"}, 0), 5, 4, 3, 2, 1)</f>
        <v>#N/A</v>
      </c>
      <c r="G19" s="12"/>
      <c r="H19" s="11"/>
      <c r="I19" s="11"/>
    </row>
    <row r="20" spans="1:9" x14ac:dyDescent="0.25">
      <c r="A20" s="3">
        <v>5</v>
      </c>
      <c r="B20" s="2" t="s">
        <v>13</v>
      </c>
      <c r="D20" t="e">
        <f>CHOOSE(MATCH(C20, {"Strongly agree","Agree","Neutral","Disagree","Strongly disagree"}, 0), 5, 4, 3, 2, 1)</f>
        <v>#N/A</v>
      </c>
      <c r="G20" s="11"/>
      <c r="H20" s="11"/>
      <c r="I20" s="11"/>
    </row>
    <row r="21" spans="1:9" x14ac:dyDescent="0.25">
      <c r="A21" s="3">
        <v>6</v>
      </c>
      <c r="B21" s="2" t="s">
        <v>14</v>
      </c>
      <c r="D21" t="e">
        <f>CHOOSE(MATCH(C21, {"Strongly agree","Agree","Neutral","Disagree","Strongly disagree"}, 0), 5, 4, 3, 2, 1)</f>
        <v>#N/A</v>
      </c>
    </row>
    <row r="22" spans="1:9" x14ac:dyDescent="0.25">
      <c r="A22" s="3">
        <v>7</v>
      </c>
      <c r="B22" s="2" t="s">
        <v>15</v>
      </c>
      <c r="D22" t="e">
        <f>CHOOSE(MATCH(C22, {"Strongly agree","Agree","Neutral","Disagree","Strongly disagree"}, 0), 5, 4, 3, 2, 1)</f>
        <v>#N/A</v>
      </c>
    </row>
    <row r="23" spans="1:9" x14ac:dyDescent="0.25">
      <c r="A23" s="3">
        <v>8</v>
      </c>
      <c r="B23" s="2" t="s">
        <v>16</v>
      </c>
      <c r="D23" t="e">
        <f>CHOOSE(MATCH(C23, {"Strongly agree","Agree","Neutral","Disagree","Strongly disagree"}, 0), 5, 4, 3, 2, 1)</f>
        <v>#N/A</v>
      </c>
    </row>
    <row r="24" spans="1:9" x14ac:dyDescent="0.25">
      <c r="A24" s="3">
        <v>9</v>
      </c>
      <c r="B24" s="2" t="s">
        <v>17</v>
      </c>
      <c r="D24" t="e">
        <f>CHOOSE(MATCH(C24, {"Strongly agree","Agree","Neutral","Disagree","Strongly disagree"}, 0), 5, 4, 3, 2, 1)</f>
        <v>#N/A</v>
      </c>
    </row>
    <row r="25" spans="1:9" x14ac:dyDescent="0.25">
      <c r="C25" s="5" t="s">
        <v>30</v>
      </c>
      <c r="D25" s="4" t="e">
        <f>SUM(D16:D24)</f>
        <v>#N/A</v>
      </c>
    </row>
    <row r="26" spans="1:9" x14ac:dyDescent="0.25">
      <c r="C26" s="20" t="s">
        <v>31</v>
      </c>
      <c r="D26" s="7" t="e">
        <f>D25/9</f>
        <v>#N/A</v>
      </c>
      <c r="E26" s="15" t="e">
        <f>MROUND(D26, 1)</f>
        <v>#N/A</v>
      </c>
    </row>
    <row r="27" spans="1:9" ht="21" x14ac:dyDescent="0.35">
      <c r="A27" s="47" t="s">
        <v>61</v>
      </c>
      <c r="B27" s="47"/>
      <c r="C27" s="47"/>
      <c r="D27" s="47"/>
    </row>
    <row r="28" spans="1:9" ht="30" x14ac:dyDescent="0.25">
      <c r="A28" s="35" t="s">
        <v>46</v>
      </c>
      <c r="B28" s="35"/>
      <c r="C28" s="6" t="s">
        <v>27</v>
      </c>
      <c r="D28" s="6" t="s">
        <v>9</v>
      </c>
    </row>
    <row r="29" spans="1:9" x14ac:dyDescent="0.25">
      <c r="A29" s="3">
        <v>1</v>
      </c>
      <c r="B29" s="2" t="s">
        <v>18</v>
      </c>
      <c r="D29" t="e">
        <f>CHOOSE(MATCH(C29, {"Strongly agree","Agree","Neutral","Disagree","Strongly disagree"}, 0), 5, 4, 3, 2, 1)</f>
        <v>#N/A</v>
      </c>
    </row>
    <row r="30" spans="1:9" x14ac:dyDescent="0.25">
      <c r="A30" s="3">
        <v>2</v>
      </c>
      <c r="B30" s="2" t="s">
        <v>19</v>
      </c>
      <c r="D30" t="e">
        <f>CHOOSE(MATCH(C30, {"Strongly agree","Agree","Neutral","Disagree","Strongly disagree"}, 0), 5, 4, 3, 2, 1)</f>
        <v>#N/A</v>
      </c>
    </row>
    <row r="31" spans="1:9" x14ac:dyDescent="0.25">
      <c r="A31" s="3">
        <v>3</v>
      </c>
      <c r="B31" s="2" t="s">
        <v>20</v>
      </c>
      <c r="D31" t="e">
        <f>CHOOSE(MATCH(C31, {"Strongly agree","Agree","Neutral","Disagree","Strongly disagree"}, 0), 5, 4, 3, 2, 1)</f>
        <v>#N/A</v>
      </c>
    </row>
    <row r="32" spans="1:9" x14ac:dyDescent="0.25">
      <c r="A32" s="3">
        <v>4</v>
      </c>
      <c r="B32" s="2" t="s">
        <v>21</v>
      </c>
      <c r="D32" t="e">
        <f>CHOOSE(MATCH(C32, {"Strongly agree","Agree","Neutral","Disagree","Strongly disagree"}, 0), 5, 4, 3, 2, 1)</f>
        <v>#N/A</v>
      </c>
    </row>
    <row r="33" spans="1:7" x14ac:dyDescent="0.25">
      <c r="A33" s="3">
        <v>5</v>
      </c>
      <c r="B33" s="2" t="s">
        <v>22</v>
      </c>
      <c r="D33" t="e">
        <f>CHOOSE(MATCH(C33, {"Strongly agree","Agree","Neutral","Disagree","Strongly disagree"}, 0), 5, 4, 3, 2, 1)</f>
        <v>#N/A</v>
      </c>
    </row>
    <row r="34" spans="1:7" x14ac:dyDescent="0.25">
      <c r="A34" s="3">
        <v>6</v>
      </c>
      <c r="B34" s="2" t="s">
        <v>23</v>
      </c>
      <c r="D34" t="e">
        <f>CHOOSE(MATCH(C34, {"Strongly agree","Agree","Neutral","Disagree","Strongly disagree"}, 0), 5, 4, 3, 2, 1)</f>
        <v>#N/A</v>
      </c>
    </row>
    <row r="35" spans="1:7" x14ac:dyDescent="0.25">
      <c r="A35" s="3">
        <v>7</v>
      </c>
      <c r="B35" s="2" t="s">
        <v>24</v>
      </c>
      <c r="D35" t="e">
        <f>CHOOSE(MATCH(C35, {"Strongly agree","Agree","Neutral","Disagree","Strongly disagree"}, 0), 5, 4, 3, 2, 1)</f>
        <v>#N/A</v>
      </c>
    </row>
    <row r="36" spans="1:7" x14ac:dyDescent="0.25">
      <c r="A36" s="3">
        <v>8</v>
      </c>
      <c r="B36" s="2" t="s">
        <v>25</v>
      </c>
      <c r="D36" t="e">
        <f>CHOOSE(MATCH(C36, {"Strongly agree","Agree","Neutral","Disagree","Strongly disagree"}, 0), 5, 4, 3, 2, 1)</f>
        <v>#N/A</v>
      </c>
    </row>
    <row r="37" spans="1:7" x14ac:dyDescent="0.25">
      <c r="A37" s="3">
        <v>9</v>
      </c>
      <c r="B37" s="2" t="s">
        <v>26</v>
      </c>
      <c r="D37" t="e">
        <f>CHOOSE(MATCH(C37, {"Strongly agree","Agree","Neutral","Disagree","Strongly disagree"}, 0), 5, 4, 3, 2, 1)</f>
        <v>#N/A</v>
      </c>
    </row>
    <row r="38" spans="1:7" x14ac:dyDescent="0.25">
      <c r="C38" s="5" t="s">
        <v>32</v>
      </c>
      <c r="D38" s="4" t="e">
        <f>SUM(D29:D37)</f>
        <v>#N/A</v>
      </c>
    </row>
    <row r="39" spans="1:7" x14ac:dyDescent="0.25">
      <c r="C39" s="19" t="s">
        <v>33</v>
      </c>
      <c r="D39" s="7" t="e">
        <f>D38/9</f>
        <v>#N/A</v>
      </c>
      <c r="E39" s="14" t="e">
        <f>MROUND(D39, 1)</f>
        <v>#N/A</v>
      </c>
      <c r="G39" t="s">
        <v>86</v>
      </c>
    </row>
    <row r="40" spans="1:7" ht="21" x14ac:dyDescent="0.25">
      <c r="A40" s="37" t="s">
        <v>62</v>
      </c>
      <c r="B40" s="38"/>
      <c r="C40" s="38"/>
      <c r="D40" s="38"/>
    </row>
    <row r="41" spans="1:7" ht="30" x14ac:dyDescent="0.25">
      <c r="A41" s="39" t="s">
        <v>47</v>
      </c>
      <c r="B41" s="40"/>
      <c r="C41" s="6" t="s">
        <v>27</v>
      </c>
      <c r="D41" s="6" t="s">
        <v>9</v>
      </c>
    </row>
    <row r="42" spans="1:7" x14ac:dyDescent="0.25">
      <c r="A42" s="3">
        <v>1</v>
      </c>
      <c r="B42" s="9" t="s">
        <v>34</v>
      </c>
      <c r="D42" t="e">
        <f>CHOOSE(MATCH(C42, {"Strongly agree","Agree","Neutral","Disagree","Strongly disagree"}, 0), 5, 4, 3, 2, 1)</f>
        <v>#N/A</v>
      </c>
    </row>
    <row r="43" spans="1:7" x14ac:dyDescent="0.25">
      <c r="A43" s="3">
        <v>2</v>
      </c>
      <c r="B43" s="9" t="s">
        <v>35</v>
      </c>
      <c r="D43" t="e">
        <f>CHOOSE(MATCH(C43, {"Strongly agree","Agree","Neutral","Disagree","Strongly disagree"}, 0), 5, 4, 3, 2, 1)</f>
        <v>#N/A</v>
      </c>
    </row>
    <row r="44" spans="1:7" ht="30" x14ac:dyDescent="0.25">
      <c r="A44" s="3">
        <v>3</v>
      </c>
      <c r="B44" s="9" t="s">
        <v>36</v>
      </c>
      <c r="D44" t="e">
        <f>CHOOSE(MATCH(C44, {"Strongly agree","Agree","Neutral","Disagree","Strongly disagree"}, 0), 5, 4, 3, 2, 1)</f>
        <v>#N/A</v>
      </c>
    </row>
    <row r="45" spans="1:7" x14ac:dyDescent="0.25">
      <c r="A45" s="3">
        <v>4</v>
      </c>
      <c r="B45" s="9" t="s">
        <v>37</v>
      </c>
      <c r="D45" t="e">
        <f>CHOOSE(MATCH(C45, {"Strongly agree","Agree","Neutral","Disagree","Strongly disagree"}, 0), 5, 4, 3, 2, 1)</f>
        <v>#N/A</v>
      </c>
    </row>
    <row r="46" spans="1:7" x14ac:dyDescent="0.25">
      <c r="A46" s="3">
        <v>5</v>
      </c>
      <c r="B46" s="9" t="s">
        <v>38</v>
      </c>
      <c r="D46" t="e">
        <f>CHOOSE(MATCH(C46, {"Strongly agree","Agree","Neutral","Disagree","Strongly disagree"}, 0), 5, 4, 3, 2, 1)</f>
        <v>#N/A</v>
      </c>
    </row>
    <row r="47" spans="1:7" x14ac:dyDescent="0.25">
      <c r="A47" s="3">
        <v>6</v>
      </c>
      <c r="B47" s="9" t="s">
        <v>39</v>
      </c>
      <c r="D47" t="e">
        <f>CHOOSE(MATCH(C47, {"Strongly agree","Agree","Neutral","Disagree","Strongly disagree"}, 0), 5, 4, 3, 2, 1)</f>
        <v>#N/A</v>
      </c>
    </row>
    <row r="48" spans="1:7" x14ac:dyDescent="0.25">
      <c r="A48" s="3">
        <v>7</v>
      </c>
      <c r="B48" s="9" t="s">
        <v>40</v>
      </c>
      <c r="D48" t="e">
        <f>CHOOSE(MATCH(C48, {"Strongly agree","Agree","Neutral","Disagree","Strongly disagree"}, 0), 5, 4, 3, 2, 1)</f>
        <v>#N/A</v>
      </c>
    </row>
    <row r="49" spans="1:5" ht="30" x14ac:dyDescent="0.25">
      <c r="A49" s="3">
        <v>8</v>
      </c>
      <c r="B49" s="9" t="s">
        <v>41</v>
      </c>
      <c r="D49" t="e">
        <f>CHOOSE(MATCH(C49, {"Strongly agree","Agree","Neutral","Disagree","Strongly disagree"}, 0), 5, 4, 3, 2, 1)</f>
        <v>#N/A</v>
      </c>
    </row>
    <row r="50" spans="1:5" ht="30" x14ac:dyDescent="0.25">
      <c r="A50" s="3">
        <v>9</v>
      </c>
      <c r="B50" s="9" t="s">
        <v>83</v>
      </c>
      <c r="D50" t="e">
        <f>CHOOSE(MATCH(C50, {"Strongly agree","Agree","Neutral","Disagree","Strongly disagree"}, 0), 5, 4, 3, 2, 1)</f>
        <v>#N/A</v>
      </c>
    </row>
    <row r="51" spans="1:5" x14ac:dyDescent="0.25">
      <c r="C51" s="5" t="s">
        <v>42</v>
      </c>
      <c r="D51" s="4" t="e">
        <f>SUM(D42:D50)</f>
        <v>#N/A</v>
      </c>
    </row>
    <row r="52" spans="1:5" x14ac:dyDescent="0.25">
      <c r="C52" s="22" t="s">
        <v>43</v>
      </c>
      <c r="D52" s="7" t="e">
        <f>D51/9</f>
        <v>#N/A</v>
      </c>
      <c r="E52" s="16" t="e">
        <f>MROUND(D52, 1)</f>
        <v>#N/A</v>
      </c>
    </row>
    <row r="53" spans="1:5" ht="21" x14ac:dyDescent="0.35">
      <c r="A53" s="41" t="s">
        <v>63</v>
      </c>
      <c r="B53" s="41"/>
      <c r="C53" s="41"/>
      <c r="D53" s="41"/>
    </row>
    <row r="54" spans="1:5" ht="30" x14ac:dyDescent="0.25">
      <c r="A54" s="40" t="s">
        <v>58</v>
      </c>
      <c r="B54" s="40"/>
      <c r="C54" s="6" t="s">
        <v>27</v>
      </c>
      <c r="D54" s="6" t="s">
        <v>9</v>
      </c>
    </row>
    <row r="55" spans="1:5" x14ac:dyDescent="0.25">
      <c r="A55" s="3">
        <v>1</v>
      </c>
      <c r="B55" s="10" t="s">
        <v>48</v>
      </c>
      <c r="D55" t="e">
        <f>CHOOSE(MATCH(C55, {"Strongly agree","Agree","Neutral","Disagree","Strongly disagree"}, 0), 5, 4, 3, 2, 1)</f>
        <v>#N/A</v>
      </c>
    </row>
    <row r="56" spans="1:5" ht="30" x14ac:dyDescent="0.25">
      <c r="A56" s="3">
        <v>2</v>
      </c>
      <c r="B56" s="10" t="s">
        <v>57</v>
      </c>
      <c r="D56" t="e">
        <f>CHOOSE(MATCH(C56, {"Strongly agree","Agree","Neutral","Disagree","Strongly disagree"}, 0), 5, 4, 3, 2, 1)</f>
        <v>#N/A</v>
      </c>
    </row>
    <row r="57" spans="1:5" ht="30" x14ac:dyDescent="0.25">
      <c r="A57" s="3">
        <v>3</v>
      </c>
      <c r="B57" s="10" t="s">
        <v>49</v>
      </c>
      <c r="D57" t="e">
        <f>CHOOSE(MATCH(C57, {"Strongly agree","Agree","Neutral","Disagree","Strongly disagree"}, 0), 5, 4, 3, 2, 1)</f>
        <v>#N/A</v>
      </c>
    </row>
    <row r="58" spans="1:5" x14ac:dyDescent="0.25">
      <c r="A58" s="3">
        <v>4</v>
      </c>
      <c r="B58" s="10" t="s">
        <v>50</v>
      </c>
      <c r="D58" t="e">
        <f>CHOOSE(MATCH(C58, {"Strongly agree","Agree","Neutral","Disagree","Strongly disagree"}, 0), 5, 4, 3, 2, 1)</f>
        <v>#N/A</v>
      </c>
    </row>
    <row r="59" spans="1:5" x14ac:dyDescent="0.25">
      <c r="A59" s="3">
        <v>5</v>
      </c>
      <c r="B59" s="10" t="s">
        <v>51</v>
      </c>
      <c r="D59" t="e">
        <f>CHOOSE(MATCH(C59, {"Strongly agree","Agree","Neutral","Disagree","Strongly disagree"}, 0), 5, 4, 3, 2, 1)</f>
        <v>#N/A</v>
      </c>
    </row>
    <row r="60" spans="1:5" ht="30" x14ac:dyDescent="0.25">
      <c r="A60" s="3">
        <v>6</v>
      </c>
      <c r="B60" s="10" t="s">
        <v>52</v>
      </c>
      <c r="D60" t="e">
        <f>CHOOSE(MATCH(C60, {"Strongly agree","Agree","Neutral","Disagree","Strongly disagree"}, 0), 5, 4, 3, 2, 1)</f>
        <v>#N/A</v>
      </c>
    </row>
    <row r="61" spans="1:5" ht="30" x14ac:dyDescent="0.25">
      <c r="A61" s="3">
        <v>7</v>
      </c>
      <c r="B61" s="10" t="s">
        <v>53</v>
      </c>
      <c r="D61" t="e">
        <f>CHOOSE(MATCH(C61, {"Strongly agree","Agree","Neutral","Disagree","Strongly disagree"}, 0), 5, 4, 3, 2, 1)</f>
        <v>#N/A</v>
      </c>
    </row>
    <row r="62" spans="1:5" x14ac:dyDescent="0.25">
      <c r="A62" s="3">
        <v>8</v>
      </c>
      <c r="B62" s="10" t="s">
        <v>85</v>
      </c>
      <c r="D62" t="e">
        <f>CHOOSE(MATCH(C62, {"Strongly agree","Agree","Neutral","Disagree","Strongly disagree"}, 0), 5, 4, 3, 2, 1)</f>
        <v>#N/A</v>
      </c>
    </row>
    <row r="63" spans="1:5" ht="30" x14ac:dyDescent="0.25">
      <c r="A63" s="3">
        <v>9</v>
      </c>
      <c r="B63" s="10" t="s">
        <v>54</v>
      </c>
      <c r="D63" t="e">
        <f>CHOOSE(MATCH(C63, {"Strongly agree","Agree","Neutral","Disagree","Strongly disagree"}, 0), 5, 4, 3, 2, 1)</f>
        <v>#N/A</v>
      </c>
    </row>
    <row r="64" spans="1:5" x14ac:dyDescent="0.25">
      <c r="C64" s="5" t="s">
        <v>55</v>
      </c>
      <c r="D64" s="4" t="e">
        <f>SUM(D55:D63)</f>
        <v>#N/A</v>
      </c>
    </row>
    <row r="65" spans="1:5" x14ac:dyDescent="0.25">
      <c r="C65" s="23" t="s">
        <v>56</v>
      </c>
      <c r="D65" s="7" t="e">
        <f>D64/9</f>
        <v>#N/A</v>
      </c>
      <c r="E65" s="17" t="e">
        <f>MROUND(D65, 1)</f>
        <v>#N/A</v>
      </c>
    </row>
    <row r="66" spans="1:5" ht="16.5" x14ac:dyDescent="0.35">
      <c r="A66" s="42" t="s">
        <v>75</v>
      </c>
      <c r="B66" s="43"/>
      <c r="C66" s="43"/>
      <c r="D66" s="43"/>
    </row>
    <row r="67" spans="1:5" ht="30" x14ac:dyDescent="0.25">
      <c r="A67" s="35" t="s">
        <v>84</v>
      </c>
      <c r="B67" s="36"/>
      <c r="C67" s="6" t="s">
        <v>27</v>
      </c>
      <c r="D67" s="6" t="s">
        <v>9</v>
      </c>
    </row>
    <row r="68" spans="1:5" x14ac:dyDescent="0.25">
      <c r="A68">
        <v>1</v>
      </c>
      <c r="B68" s="8" t="s">
        <v>64</v>
      </c>
      <c r="D68" t="e">
        <f>CHOOSE(MATCH(C68, {"Strongly agree","Agree","Neutral","Disagree","Strongly disagree"}, 0), 5, 4, 3, 2, 1)</f>
        <v>#N/A</v>
      </c>
    </row>
    <row r="69" spans="1:5" x14ac:dyDescent="0.25">
      <c r="A69">
        <v>2</v>
      </c>
      <c r="B69" s="8" t="s">
        <v>65</v>
      </c>
      <c r="D69" t="e">
        <f>CHOOSE(MATCH(C69, {"Strongly agree","Agree","Neutral","Disagree","Strongly disagree"}, 0), 5, 4, 3, 2, 1)</f>
        <v>#N/A</v>
      </c>
    </row>
    <row r="70" spans="1:5" x14ac:dyDescent="0.25">
      <c r="A70">
        <v>3</v>
      </c>
      <c r="B70" s="8" t="s">
        <v>66</v>
      </c>
      <c r="D70" t="e">
        <f>CHOOSE(MATCH(C70, {"Strongly agree","Agree","Neutral","Disagree","Strongly disagree"}, 0), 5, 4, 3, 2, 1)</f>
        <v>#N/A</v>
      </c>
    </row>
    <row r="71" spans="1:5" x14ac:dyDescent="0.25">
      <c r="A71">
        <v>4</v>
      </c>
      <c r="B71" s="8" t="s">
        <v>67</v>
      </c>
      <c r="D71" t="e">
        <f>CHOOSE(MATCH(C71, {"Strongly agree","Agree","Neutral","Disagree","Strongly disagree"}, 0), 5, 4, 3, 2, 1)</f>
        <v>#N/A</v>
      </c>
    </row>
    <row r="72" spans="1:5" x14ac:dyDescent="0.25">
      <c r="A72">
        <v>5</v>
      </c>
      <c r="B72" s="8" t="s">
        <v>68</v>
      </c>
      <c r="D72" t="e">
        <f>CHOOSE(MATCH(C72, {"Strongly agree","Agree","Neutral","Disagree","Strongly disagree"}, 0), 5, 4, 3, 2, 1)</f>
        <v>#N/A</v>
      </c>
    </row>
    <row r="73" spans="1:5" x14ac:dyDescent="0.25">
      <c r="A73">
        <v>6</v>
      </c>
      <c r="B73" s="8" t="s">
        <v>69</v>
      </c>
      <c r="D73" t="e">
        <f>CHOOSE(MATCH(C73, {"Strongly agree","Agree","Neutral","Disagree","Strongly disagree"}, 0), 5, 4, 3, 2, 1)</f>
        <v>#N/A</v>
      </c>
    </row>
    <row r="74" spans="1:5" x14ac:dyDescent="0.25">
      <c r="A74">
        <v>7</v>
      </c>
      <c r="B74" s="8" t="s">
        <v>70</v>
      </c>
      <c r="D74" t="e">
        <f>CHOOSE(MATCH(C74, {"Strongly agree","Agree","Neutral","Disagree","Strongly disagree"}, 0), 5, 4, 3, 2, 1)</f>
        <v>#N/A</v>
      </c>
    </row>
    <row r="75" spans="1:5" x14ac:dyDescent="0.25">
      <c r="A75">
        <v>8</v>
      </c>
      <c r="B75" s="8" t="s">
        <v>71</v>
      </c>
      <c r="D75" t="e">
        <f>CHOOSE(MATCH(C75, {"Strongly agree","Agree","Neutral","Disagree","Strongly disagree"}, 0), 5, 4, 3, 2, 1)</f>
        <v>#N/A</v>
      </c>
    </row>
    <row r="76" spans="1:5" x14ac:dyDescent="0.25">
      <c r="A76">
        <v>9</v>
      </c>
      <c r="B76" s="8" t="s">
        <v>72</v>
      </c>
      <c r="D76" t="e">
        <f>CHOOSE(MATCH(C76, {"Strongly agree","Agree","Neutral","Disagree","Strongly disagree"}, 0), 5, 4, 3, 2, 1)</f>
        <v>#N/A</v>
      </c>
    </row>
    <row r="77" spans="1:5" x14ac:dyDescent="0.25">
      <c r="C77" s="5" t="s">
        <v>73</v>
      </c>
      <c r="D77" s="4" t="e">
        <f>SUM(D68:D76)</f>
        <v>#N/A</v>
      </c>
    </row>
    <row r="78" spans="1:5" x14ac:dyDescent="0.25">
      <c r="C78" s="24" t="s">
        <v>74</v>
      </c>
      <c r="D78" s="7" t="e">
        <f>D77/9</f>
        <v>#N/A</v>
      </c>
      <c r="E78" s="18" t="e">
        <f>MROUND(D78, 1)</f>
        <v>#N/A</v>
      </c>
    </row>
  </sheetData>
  <mergeCells count="13">
    <mergeCell ref="G1:H1"/>
    <mergeCell ref="A28:B28"/>
    <mergeCell ref="A2:B2"/>
    <mergeCell ref="A15:B15"/>
    <mergeCell ref="A1:D1"/>
    <mergeCell ref="A14:D14"/>
    <mergeCell ref="A27:D27"/>
    <mergeCell ref="A67:B67"/>
    <mergeCell ref="A40:D40"/>
    <mergeCell ref="A41:B41"/>
    <mergeCell ref="A53:D53"/>
    <mergeCell ref="A54:B54"/>
    <mergeCell ref="A66:D66"/>
  </mergeCells>
  <dataValidations count="1">
    <dataValidation type="list" allowBlank="1" showInputMessage="1" showErrorMessage="1" sqref="C55:C63 C16:C24 C3:C11 C29:C37 C42:C50 C68:C76" xr:uid="{DC60342A-4B49-4E7F-A4EF-EA1BD8D0C8A3}">
      <formula1>"Strongly agree, Agree, Neutral, Disagree, Strongly disagree"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POSA, Katarina</dc:creator>
  <cp:lastModifiedBy>Allyson Frias</cp:lastModifiedBy>
  <dcterms:created xsi:type="dcterms:W3CDTF">2024-04-28T16:05:20Z</dcterms:created>
  <dcterms:modified xsi:type="dcterms:W3CDTF">2024-05-30T13:20:31Z</dcterms:modified>
</cp:coreProperties>
</file>